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АЛГОРИТМ\Алгоритм по ремонту 15.01.2026\"/>
    </mc:Choice>
  </mc:AlternateContent>
  <xr:revisionPtr revIDLastSave="0" documentId="13_ncr:1_{E37981BB-1B37-41DE-8A3A-FB8C4409EF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K28" i="1"/>
  <c r="J28" i="1"/>
  <c r="K27" i="1"/>
  <c r="K26" i="1"/>
  <c r="J26" i="1"/>
  <c r="J29" i="1" s="1"/>
  <c r="C33" i="1" s="1"/>
  <c r="K29" i="1" l="1"/>
  <c r="C35" i="1" s="1"/>
  <c r="L35" i="1" l="1"/>
</calcChain>
</file>

<file path=xl/sharedStrings.xml><?xml version="1.0" encoding="utf-8"?>
<sst xmlns="http://schemas.openxmlformats.org/spreadsheetml/2006/main" count="95" uniqueCount="78">
  <si>
    <t>Додаток 25</t>
  </si>
  <si>
    <t xml:space="preserve">до Інструкції з обліку військового майна </t>
  </si>
  <si>
    <t>(найменування юридичної особи)</t>
  </si>
  <si>
    <t>у Збройних Силах України</t>
  </si>
  <si>
    <t>(пункт 24 розділу ІV)</t>
  </si>
  <si>
    <t>Код згідно з ЄДРПОУ</t>
  </si>
  <si>
    <t>обласного військового комісаріату</t>
  </si>
  <si>
    <t>полковник                        Олег ГОНЧАРУК</t>
  </si>
  <si>
    <t>''____''  березня 2024 р.</t>
  </si>
  <si>
    <t>Накладна (вимога) № 71</t>
  </si>
  <si>
    <t>м. Київ</t>
  </si>
  <si>
    <t>(місце складання)</t>
  </si>
  <si>
    <t>05 жовтня 2025</t>
  </si>
  <si>
    <t>(дата складання)</t>
  </si>
  <si>
    <t xml:space="preserve">Дата операції </t>
  </si>
  <si>
    <t>«____» ______________ 20___ року</t>
  </si>
  <si>
    <t xml:space="preserve">Служба забезпечення                           </t>
  </si>
  <si>
    <t xml:space="preserve">Вид операції </t>
  </si>
  <si>
    <t>Передача</t>
  </si>
  <si>
    <t>Підстава (мета)</t>
  </si>
  <si>
    <t>Рапорт</t>
  </si>
  <si>
    <t>Відповідальний одержувач</t>
  </si>
  <si>
    <t xml:space="preserve">Передає  </t>
  </si>
  <si>
    <t xml:space="preserve">Приймає </t>
  </si>
  <si>
    <t>№ з/п</t>
  </si>
  <si>
    <t>Назва 
військового майна або однорідна група (вид)</t>
  </si>
  <si>
    <t>Код номенкла-тури</t>
  </si>
  <si>
    <t>одини-ця виміру</t>
  </si>
  <si>
    <t>катего-рія (сорт)</t>
  </si>
  <si>
    <t>Вартість за одиницю</t>
  </si>
  <si>
    <t xml:space="preserve">Кількість </t>
  </si>
  <si>
    <t>Сума</t>
  </si>
  <si>
    <t>Примітка</t>
  </si>
  <si>
    <t>відправле-но (вима-гається)</t>
  </si>
  <si>
    <t>прийнято (відпущено)</t>
  </si>
  <si>
    <t>ком.</t>
  </si>
  <si>
    <t>шт.</t>
  </si>
  <si>
    <t>Керівник (посадова особа, начальник служби)</t>
  </si>
  <si>
    <t>(підпис)</t>
  </si>
  <si>
    <t>(власне ім'я та прізвище)</t>
  </si>
  <si>
    <t xml:space="preserve">Всього передано </t>
  </si>
  <si>
    <t>одиниць,</t>
  </si>
  <si>
    <t>(кількість прописом)</t>
  </si>
  <si>
    <t xml:space="preserve">на суму </t>
  </si>
  <si>
    <t>грн.</t>
  </si>
  <si>
    <t>коп.</t>
  </si>
  <si>
    <t>(сума прописом)</t>
  </si>
  <si>
    <t xml:space="preserve">Матеріально відповідальні особи:  </t>
  </si>
  <si>
    <t xml:space="preserve">      здав</t>
  </si>
  <si>
    <t>(посада)</t>
  </si>
  <si>
    <t xml:space="preserve">     приняв</t>
  </si>
  <si>
    <t>Відмітка фінансово-економічного органу про відображення у регістрах бухгалтерського обліку:</t>
  </si>
  <si>
    <t>Назва
облікового регістру</t>
  </si>
  <si>
    <t>За дебетом рахунку (субрахунку, коду 
аналітичного обліку)</t>
  </si>
  <si>
    <t>За кредитом рахунку
(субрахунку, коду 
аналітичного обліку)</t>
  </si>
  <si>
    <t>меморіальний ордер №</t>
  </si>
  <si>
    <t>Особа, яка відобразила господарську операцію в бухгалтерському обліку</t>
  </si>
  <si>
    <t>бухгалтер групи  обліку та звітності ФЕС:</t>
  </si>
  <si>
    <t>солдат</t>
  </si>
  <si>
    <t>Віталій ШКУРОПАЦЬКИЙ</t>
  </si>
  <si>
    <t xml:space="preserve">    </t>
  </si>
  <si>
    <t>Начальник фінансово-економічної служби - головний бухгалтер:</t>
  </si>
  <si>
    <t>майор</t>
  </si>
  <si>
    <t>Дмитро БАЛЯСЕВИЧ</t>
  </si>
  <si>
    <t>доріжковий ремінь 6PK1625</t>
  </si>
  <si>
    <t>6281Р3</t>
  </si>
  <si>
    <t xml:space="preserve">ролік допоміжного обладнання </t>
  </si>
  <si>
    <t>гальмівні колодки передні B322-22</t>
  </si>
  <si>
    <t>Олександр ФЕДОРЕНКО</t>
  </si>
  <si>
    <t>Військова частина А0000</t>
  </si>
  <si>
    <t>5ШБ-ТЗ</t>
  </si>
  <si>
    <t>командир ТЗ 5ШБ</t>
  </si>
  <si>
    <t>НСО</t>
  </si>
  <si>
    <t>начальник служби НСО</t>
  </si>
  <si>
    <t xml:space="preserve">                                  Павло ПАВЛЮК</t>
  </si>
  <si>
    <t>Зразок 5</t>
  </si>
  <si>
    <t>служба наземних систем озброєння</t>
  </si>
  <si>
    <t>Олександр БАВЛЮК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</si>
</sst>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0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left" indent="1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1" xfId="0" applyFont="1" applyBorder="1"/>
    <xf numFmtId="0" fontId="1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14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8" fillId="0" borderId="1" xfId="0" applyFont="1" applyBorder="1"/>
    <xf numFmtId="0" fontId="2" fillId="0" borderId="1" xfId="0" applyFont="1" applyBorder="1" applyAlignment="1">
      <alignment horizontal="centerContinuous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2" fontId="1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Continuous"/>
    </xf>
    <xf numFmtId="0" fontId="1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Continuous"/>
    </xf>
    <xf numFmtId="0" fontId="5" fillId="0" borderId="1" xfId="0" applyFont="1" applyBorder="1" applyAlignment="1">
      <alignment horizontal="left"/>
    </xf>
    <xf numFmtId="0" fontId="16" fillId="0" borderId="0" xfId="0" applyFont="1" applyAlignment="1">
      <alignment horizontal="center" wrapText="1"/>
    </xf>
    <xf numFmtId="0" fontId="17" fillId="0" borderId="0" xfId="0" applyFont="1"/>
    <xf numFmtId="0" fontId="8" fillId="0" borderId="1" xfId="0" applyFont="1" applyBorder="1" applyAlignment="1">
      <alignment horizontal="center"/>
    </xf>
    <xf numFmtId="0" fontId="8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18" fillId="0" borderId="0" xfId="0" applyFont="1"/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top"/>
    </xf>
    <xf numFmtId="0" fontId="0" fillId="0" borderId="0" xfId="0" applyAlignment="1">
      <alignment horizontal="center" wrapText="1"/>
    </xf>
    <xf numFmtId="0" fontId="8" fillId="0" borderId="0" xfId="0" quotePrefix="1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indent="1"/>
    </xf>
    <xf numFmtId="0" fontId="1" fillId="0" borderId="4" xfId="0" applyFont="1" applyBorder="1" applyAlignment="1">
      <alignment horizontal="left" indent="1"/>
    </xf>
    <xf numFmtId="0" fontId="1" fillId="0" borderId="3" xfId="0" applyFont="1" applyBorder="1" applyAlignment="1">
      <alignment horizontal="left" indent="1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2" fontId="1" fillId="0" borderId="4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3" fillId="0" borderId="5" xfId="0" applyFont="1" applyBorder="1"/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/>
    <xf numFmtId="0" fontId="1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3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1" fillId="0" borderId="5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5"/>
  <sheetViews>
    <sheetView tabSelected="1" workbookViewId="0">
      <selection activeCell="I31" sqref="I31:M31"/>
    </sheetView>
  </sheetViews>
  <sheetFormatPr defaultRowHeight="14.4" x14ac:dyDescent="0.3"/>
  <cols>
    <col min="1" max="1" width="4.21875" customWidth="1"/>
    <col min="2" max="2" width="15.77734375" customWidth="1"/>
    <col min="3" max="3" width="13.21875" customWidth="1"/>
    <col min="4" max="4" width="6.77734375" customWidth="1"/>
    <col min="5" max="5" width="8.5546875" customWidth="1"/>
    <col min="7" max="7" width="6.21875" customWidth="1"/>
    <col min="8" max="8" width="8.44140625" customWidth="1"/>
    <col min="9" max="9" width="9.77734375" customWidth="1"/>
    <col min="10" max="10" width="11" customWidth="1"/>
    <col min="11" max="11" width="12" customWidth="1"/>
    <col min="12" max="12" width="6" customWidth="1"/>
    <col min="13" max="13" width="8.77734375" customWidth="1"/>
  </cols>
  <sheetData>
    <row r="1" spans="1:13" s="1" customFormat="1" ht="18" customHeight="1" x14ac:dyDescent="0.3">
      <c r="K1" s="67" t="s">
        <v>75</v>
      </c>
      <c r="L1" s="67"/>
    </row>
    <row r="2" spans="1:13" s="1" customFormat="1" ht="15" customHeight="1" x14ac:dyDescent="0.3">
      <c r="A2" s="112" t="s">
        <v>69</v>
      </c>
      <c r="B2" s="112"/>
      <c r="C2" s="112"/>
      <c r="D2" s="112"/>
      <c r="E2" s="112"/>
      <c r="F2" s="112"/>
      <c r="G2" s="112"/>
      <c r="H2" s="2"/>
      <c r="J2" s="3" t="s">
        <v>0</v>
      </c>
      <c r="K2" s="4"/>
      <c r="L2" s="4"/>
      <c r="M2" s="66"/>
    </row>
    <row r="3" spans="1:13" s="1" customFormat="1" ht="13.8" x14ac:dyDescent="0.25">
      <c r="A3" s="113"/>
      <c r="B3" s="113"/>
      <c r="C3" s="113"/>
      <c r="D3" s="113"/>
      <c r="E3" s="113"/>
      <c r="F3" s="113"/>
      <c r="G3" s="113"/>
      <c r="H3" s="2"/>
      <c r="I3" s="5"/>
      <c r="J3" s="6" t="s">
        <v>1</v>
      </c>
      <c r="M3" s="7"/>
    </row>
    <row r="4" spans="1:13" s="6" customFormat="1" ht="12.75" customHeight="1" x14ac:dyDescent="0.2">
      <c r="A4" s="114" t="s">
        <v>2</v>
      </c>
      <c r="B4" s="114"/>
      <c r="C4" s="114"/>
      <c r="D4" s="114"/>
      <c r="E4" s="114"/>
      <c r="F4" s="114"/>
      <c r="G4" s="114"/>
      <c r="I4" s="9"/>
      <c r="J4" s="10" t="s">
        <v>3</v>
      </c>
      <c r="M4" s="7"/>
    </row>
    <row r="5" spans="1:13" s="6" customFormat="1" ht="10.199999999999999" x14ac:dyDescent="0.2">
      <c r="I5" s="9"/>
      <c r="J5" s="11" t="s">
        <v>4</v>
      </c>
      <c r="M5" s="7"/>
    </row>
    <row r="6" spans="1:13" s="1" customFormat="1" ht="4.5" customHeight="1" x14ac:dyDescent="0.3">
      <c r="H6" s="12"/>
      <c r="M6" s="13"/>
    </row>
    <row r="7" spans="1:13" s="1" customFormat="1" ht="13.5" customHeight="1" x14ac:dyDescent="0.3">
      <c r="A7" s="3" t="s">
        <v>5</v>
      </c>
      <c r="C7" s="115">
        <v>0</v>
      </c>
      <c r="D7" s="116"/>
      <c r="F7" s="14"/>
      <c r="H7" s="15"/>
      <c r="J7" s="16"/>
      <c r="K7" s="16"/>
      <c r="L7" s="16"/>
    </row>
    <row r="8" spans="1:13" s="1" customFormat="1" ht="13.5" hidden="1" customHeight="1" x14ac:dyDescent="0.3">
      <c r="C8" s="14"/>
      <c r="D8" s="14"/>
      <c r="E8" s="14"/>
      <c r="F8" s="14"/>
      <c r="H8" s="15" t="s">
        <v>6</v>
      </c>
      <c r="K8" s="13"/>
      <c r="L8" s="13"/>
    </row>
    <row r="9" spans="1:13" s="1" customFormat="1" ht="13.5" hidden="1" customHeight="1" x14ac:dyDescent="0.3">
      <c r="E9" s="14"/>
      <c r="F9" s="14"/>
      <c r="H9" s="15" t="s">
        <v>7</v>
      </c>
      <c r="I9" s="5"/>
      <c r="J9" s="17"/>
      <c r="K9" s="16"/>
      <c r="L9" s="16"/>
    </row>
    <row r="10" spans="1:13" s="1" customFormat="1" ht="15.75" hidden="1" customHeight="1" x14ac:dyDescent="0.3">
      <c r="B10" s="16"/>
      <c r="C10" s="18"/>
      <c r="D10" s="14"/>
      <c r="E10" s="14"/>
      <c r="F10" s="14"/>
      <c r="H10" s="19" t="s">
        <v>8</v>
      </c>
      <c r="J10" s="20"/>
      <c r="K10" s="16"/>
      <c r="L10" s="16"/>
    </row>
    <row r="11" spans="1:13" s="1" customFormat="1" ht="9" customHeight="1" x14ac:dyDescent="0.25">
      <c r="C11" s="7"/>
      <c r="D11" s="14"/>
      <c r="E11" s="14"/>
      <c r="F11" s="14"/>
      <c r="I11" s="5"/>
      <c r="K11" s="21"/>
      <c r="L11" s="21"/>
      <c r="M11" s="21"/>
    </row>
    <row r="12" spans="1:13" s="1" customFormat="1" ht="17.399999999999999" x14ac:dyDescent="0.25">
      <c r="B12" s="22" t="s">
        <v>9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 s="3" customFormat="1" ht="15.75" customHeight="1" x14ac:dyDescent="0.25">
      <c r="D13" s="24"/>
      <c r="E13" s="24"/>
      <c r="F13" s="25"/>
      <c r="G13" s="24"/>
      <c r="J13" s="26"/>
      <c r="K13" s="27" t="s">
        <v>10</v>
      </c>
      <c r="L13" s="27"/>
      <c r="M13" s="28"/>
    </row>
    <row r="14" spans="1:13" s="6" customFormat="1" ht="10.199999999999999" x14ac:dyDescent="0.2">
      <c r="D14" s="8"/>
      <c r="E14" s="8"/>
      <c r="F14" s="29"/>
      <c r="G14" s="8"/>
      <c r="J14" s="29"/>
      <c r="K14" s="8" t="s">
        <v>11</v>
      </c>
      <c r="L14" s="8"/>
      <c r="M14" s="29"/>
    </row>
    <row r="15" spans="1:13" s="3" customFormat="1" ht="14.1" customHeight="1" x14ac:dyDescent="0.25">
      <c r="D15" s="24"/>
      <c r="E15" s="24"/>
      <c r="F15" s="25"/>
      <c r="G15" s="24"/>
      <c r="J15" s="30"/>
      <c r="K15" s="31" t="s">
        <v>12</v>
      </c>
      <c r="L15" s="31"/>
      <c r="M15" s="32"/>
    </row>
    <row r="16" spans="1:13" s="6" customFormat="1" ht="10.199999999999999" x14ac:dyDescent="0.2">
      <c r="D16" s="8"/>
      <c r="E16" s="8"/>
      <c r="F16" s="29"/>
      <c r="G16" s="8"/>
      <c r="J16" s="29"/>
      <c r="K16" s="8" t="s">
        <v>13</v>
      </c>
      <c r="L16" s="8"/>
      <c r="M16" s="29"/>
    </row>
    <row r="17" spans="1:13" s="1" customFormat="1" ht="4.5" customHeight="1" x14ac:dyDescent="0.25">
      <c r="B17" s="33"/>
      <c r="J17" s="34"/>
      <c r="K17" s="34"/>
      <c r="L17" s="34"/>
    </row>
    <row r="18" spans="1:13" s="1" customFormat="1" ht="13.05" customHeight="1" x14ac:dyDescent="0.3">
      <c r="B18" s="1" t="s">
        <v>14</v>
      </c>
      <c r="C18" s="16" t="s">
        <v>15</v>
      </c>
      <c r="D18" s="35"/>
      <c r="E18" s="35"/>
      <c r="H18" s="1" t="s">
        <v>16</v>
      </c>
      <c r="I18" s="36"/>
      <c r="J18" s="37"/>
      <c r="K18" s="38" t="s">
        <v>72</v>
      </c>
      <c r="L18" s="37"/>
      <c r="M18" s="37"/>
    </row>
    <row r="19" spans="1:13" s="1" customFormat="1" ht="13.8" x14ac:dyDescent="0.25">
      <c r="B19" s="1" t="s">
        <v>17</v>
      </c>
      <c r="C19" s="39" t="s">
        <v>18</v>
      </c>
      <c r="D19" s="39"/>
      <c r="E19" s="39"/>
      <c r="F19" s="39"/>
      <c r="H19" s="1" t="s">
        <v>19</v>
      </c>
      <c r="J19" s="40" t="s">
        <v>20</v>
      </c>
      <c r="K19" s="40"/>
      <c r="L19" s="40"/>
      <c r="M19" s="40"/>
    </row>
    <row r="20" spans="1:13" s="1" customFormat="1" ht="15.75" customHeight="1" x14ac:dyDescent="0.3">
      <c r="B20" s="1" t="s">
        <v>21</v>
      </c>
      <c r="C20" s="41"/>
      <c r="D20" s="86" t="s">
        <v>68</v>
      </c>
      <c r="E20" s="86"/>
      <c r="F20" s="86"/>
      <c r="J20" s="35"/>
      <c r="K20" s="35"/>
      <c r="L20" s="35"/>
    </row>
    <row r="21" spans="1:13" s="1" customFormat="1" ht="31.5" customHeight="1" x14ac:dyDescent="0.25">
      <c r="B21" s="1" t="s">
        <v>22</v>
      </c>
      <c r="C21" s="42" t="s">
        <v>76</v>
      </c>
      <c r="D21" s="40"/>
      <c r="E21" s="40"/>
      <c r="F21" s="40"/>
      <c r="H21" s="35" t="s">
        <v>23</v>
      </c>
      <c r="I21" s="117" t="s">
        <v>70</v>
      </c>
      <c r="J21" s="117"/>
      <c r="K21" s="117"/>
      <c r="L21" s="117"/>
      <c r="M21" s="117"/>
    </row>
    <row r="22" spans="1:13" s="1" customFormat="1" ht="5.25" customHeight="1" x14ac:dyDescent="0.25"/>
    <row r="23" spans="1:13" s="3" customFormat="1" ht="13.5" customHeight="1" x14ac:dyDescent="0.25">
      <c r="A23" s="87" t="s">
        <v>24</v>
      </c>
      <c r="B23" s="106" t="s">
        <v>25</v>
      </c>
      <c r="C23" s="118"/>
      <c r="D23" s="107"/>
      <c r="E23" s="102" t="s">
        <v>26</v>
      </c>
      <c r="F23" s="87" t="s">
        <v>27</v>
      </c>
      <c r="G23" s="87" t="s">
        <v>28</v>
      </c>
      <c r="H23" s="102" t="s">
        <v>29</v>
      </c>
      <c r="I23" s="104" t="s">
        <v>30</v>
      </c>
      <c r="J23" s="105"/>
      <c r="K23" s="102" t="s">
        <v>31</v>
      </c>
      <c r="L23" s="106" t="s">
        <v>32</v>
      </c>
      <c r="M23" s="107"/>
    </row>
    <row r="24" spans="1:13" s="3" customFormat="1" ht="41.25" customHeight="1" x14ac:dyDescent="0.25">
      <c r="A24" s="87"/>
      <c r="B24" s="108"/>
      <c r="C24" s="119"/>
      <c r="D24" s="109"/>
      <c r="E24" s="103"/>
      <c r="F24" s="87"/>
      <c r="G24" s="87"/>
      <c r="H24" s="103"/>
      <c r="I24" s="43" t="s">
        <v>33</v>
      </c>
      <c r="J24" s="43" t="s">
        <v>34</v>
      </c>
      <c r="K24" s="103"/>
      <c r="L24" s="108"/>
      <c r="M24" s="109"/>
    </row>
    <row r="25" spans="1:13" s="3" customFormat="1" x14ac:dyDescent="0.25">
      <c r="A25" s="43">
        <v>1</v>
      </c>
      <c r="B25" s="104">
        <v>2</v>
      </c>
      <c r="C25" s="110"/>
      <c r="D25" s="111"/>
      <c r="E25" s="44">
        <v>3</v>
      </c>
      <c r="F25" s="43">
        <v>4</v>
      </c>
      <c r="G25" s="43">
        <v>5</v>
      </c>
      <c r="H25" s="45">
        <v>6</v>
      </c>
      <c r="I25" s="43">
        <v>7</v>
      </c>
      <c r="J25" s="43">
        <v>8</v>
      </c>
      <c r="K25" s="45">
        <v>9</v>
      </c>
      <c r="L25" s="104">
        <v>10</v>
      </c>
      <c r="M25" s="105"/>
    </row>
    <row r="26" spans="1:13" s="3" customFormat="1" ht="31.5" customHeight="1" x14ac:dyDescent="0.25">
      <c r="A26" s="43">
        <v>1</v>
      </c>
      <c r="B26" s="94" t="s">
        <v>64</v>
      </c>
      <c r="C26" s="95"/>
      <c r="D26" s="95"/>
      <c r="E26" s="46"/>
      <c r="F26" s="43" t="s">
        <v>36</v>
      </c>
      <c r="G26" s="43">
        <v>1</v>
      </c>
      <c r="H26" s="47">
        <v>1014.12</v>
      </c>
      <c r="I26" s="43">
        <v>1</v>
      </c>
      <c r="J26" s="43">
        <f>I26</f>
        <v>1</v>
      </c>
      <c r="K26" s="48">
        <f>H26*I26</f>
        <v>1014.12</v>
      </c>
      <c r="L26" s="96" t="s">
        <v>65</v>
      </c>
      <c r="M26" s="96"/>
    </row>
    <row r="27" spans="1:13" s="3" customFormat="1" ht="29.25" customHeight="1" x14ac:dyDescent="0.25">
      <c r="A27" s="43">
        <v>2</v>
      </c>
      <c r="B27" s="94" t="s">
        <v>66</v>
      </c>
      <c r="C27" s="95"/>
      <c r="D27" s="95"/>
      <c r="E27" s="46"/>
      <c r="F27" s="43" t="s">
        <v>36</v>
      </c>
      <c r="G27" s="43">
        <v>1</v>
      </c>
      <c r="H27" s="47">
        <v>984.65</v>
      </c>
      <c r="I27" s="43">
        <v>1</v>
      </c>
      <c r="J27" s="43">
        <v>1</v>
      </c>
      <c r="K27" s="48">
        <f t="shared" ref="K27:K28" si="0">H27*I27</f>
        <v>984.65</v>
      </c>
      <c r="L27" s="96" t="s">
        <v>65</v>
      </c>
      <c r="M27" s="96"/>
    </row>
    <row r="28" spans="1:13" s="3" customFormat="1" ht="23.25" customHeight="1" x14ac:dyDescent="0.25">
      <c r="A28" s="43">
        <v>3</v>
      </c>
      <c r="B28" s="94" t="s">
        <v>67</v>
      </c>
      <c r="C28" s="95"/>
      <c r="D28" s="95"/>
      <c r="E28" s="46"/>
      <c r="F28" s="43" t="s">
        <v>35</v>
      </c>
      <c r="G28" s="43">
        <v>1</v>
      </c>
      <c r="H28" s="47">
        <v>1251.21</v>
      </c>
      <c r="I28" s="43">
        <v>1</v>
      </c>
      <c r="J28" s="43">
        <f t="shared" ref="J28" si="1">I28</f>
        <v>1</v>
      </c>
      <c r="K28" s="48">
        <f t="shared" si="0"/>
        <v>1251.21</v>
      </c>
      <c r="L28" s="96" t="s">
        <v>65</v>
      </c>
      <c r="M28" s="96"/>
    </row>
    <row r="29" spans="1:13" s="1" customFormat="1" ht="36.75" customHeight="1" x14ac:dyDescent="0.25">
      <c r="A29" s="97"/>
      <c r="B29" s="98"/>
      <c r="C29" s="98"/>
      <c r="D29" s="98"/>
      <c r="E29" s="98"/>
      <c r="F29" s="98"/>
      <c r="G29" s="98"/>
      <c r="H29" s="99"/>
      <c r="I29" s="49">
        <f>SUM(I26:I28)</f>
        <v>3</v>
      </c>
      <c r="J29" s="49">
        <f>SUM(J26:J28)</f>
        <v>3</v>
      </c>
      <c r="K29" s="50">
        <f>SUM(K26:K28)</f>
        <v>3249.98</v>
      </c>
      <c r="L29" s="100"/>
      <c r="M29" s="100"/>
    </row>
    <row r="30" spans="1:13" s="6" customFormat="1" ht="56.25" customHeight="1" x14ac:dyDescent="0.2">
      <c r="C30" s="51"/>
      <c r="G30" s="51"/>
      <c r="H30" s="10"/>
      <c r="I30" s="8"/>
    </row>
    <row r="31" spans="1:13" s="6" customFormat="1" ht="15.6" x14ac:dyDescent="0.3">
      <c r="A31" s="16" t="s">
        <v>37</v>
      </c>
      <c r="B31" s="52"/>
      <c r="C31" s="52"/>
      <c r="D31"/>
      <c r="G31" s="53"/>
      <c r="H31" s="54"/>
      <c r="I31" s="101" t="s">
        <v>77</v>
      </c>
      <c r="J31" s="101"/>
      <c r="K31" s="101"/>
      <c r="L31" s="101"/>
      <c r="M31" s="101"/>
    </row>
    <row r="32" spans="1:13" s="6" customFormat="1" ht="10.199999999999999" x14ac:dyDescent="0.2">
      <c r="B32" s="55"/>
      <c r="C32" s="55"/>
      <c r="D32" s="56"/>
      <c r="F32" s="10"/>
      <c r="H32" s="10" t="s">
        <v>38</v>
      </c>
      <c r="J32" s="10" t="s">
        <v>39</v>
      </c>
    </row>
    <row r="33" spans="1:29" s="16" customFormat="1" ht="15.6" x14ac:dyDescent="0.3">
      <c r="A33" s="16" t="s">
        <v>40</v>
      </c>
      <c r="C33" s="92" t="str">
        <f>TRIM(IF(--MID(TEXT(J29,"000000000"),1,1)&lt;&gt;0, CHOOSE(MID(TEXT(J29,"000000000"),1,1)+1,""," сто"," двісті"," триста"," чотириста"," п'ятсот"," шістсот"," сімсот"," вісімсот"," дев'ятсот"),"")&amp;IF(--MID(TEXT(J29,"000000000"),2,1)&lt;&gt;0,IF(--MID(TEXT(J29,"000000000"),2,1)=1,CHOOSE(MID(TEXT(J29,"000000000"),3,1)+1," десять"," одинацять"," дванадцять"," тринадцять"," чотирнадцять"," п'ятнадцять"," шістнадцять"," сімнадцять"," вісімнадцять"," дев'ятнадцять"),CHOOSE(MID(TEXT(J29,"000000000"),2,1)+1,,," двадцять"," тридцять"," сорок"," п'ятдесят"," шістдесят"," сімдесят "," вісімдесят "," дев'яносто")),"")&amp;IF(AND(--MID(TEXT(J29,"000000000"),3,1)&gt;0,--MID(TEXT(J29,"000000000"),2,1)&lt;&gt;1),CHOOSE(MID(TEXT(J29,"000000000"),3,1)+1,," один"," два"," три"," чотири"," п'ять"," шість"," сім"," вісім"," дев'ять"),"")&amp;IF(AND(--MID(TEXT(J29,"000000000"),3,1)=1, --MID(TEXT(J29,"000000000"),2,1)&lt;&gt;1), " мільйон", IF(AND(--MID(TEXT(J29,"000000000"),3,1)&lt;5,--MID(TEXT(J29,"000000000"),3,1)&lt;&gt;0, --MID(TEXT(J29,"000000000"),2,1)&lt;&gt;1), " мільйони", IF(OR(--MID(TEXT(J29,"000000000"),3,1)&gt;4, --MID(TEXT(J29,"000000000"),2,1)&gt;0, --MID(TEXT(J29,"000000000"),1,1)&gt;0), " мільйонів", "")))&amp;IF(--MID(TEXT(J29,"000000000"),4,1)&lt;&gt;0, CHOOSE(MID(TEXT(J29,"000000000"),4,1)+1,""," сто"," двісті"," триста"," чотириста"," п'ятсот"," шістсот"," сімсот"," вісімсот"," дев'ятсот"),"")&amp;IF(--MID(TEXT(J29,"000000000"),5,1)&lt;&gt;0,IF(--MID(TEXT(J29,"000000000"),5,1)=1,CHOOSE(MID(TEXT(J29,"000000000"),6,1)+1," десять"," одинацять"," дванадцять"," тринадцять"," чотирнадцять"," п'ятнадцять"," шістнадцять"," сімнадцять"," вісімнадцять"," дев'ятнадцять"),CHOOSE(MID(TEXT(J29,"000000000"),5,1)+1,,," двадцять"," тридцять"," сорок"," п'ятдесят"," шістдесят"," сімдесят"," вісімдесят"," дев'яносто")),"")&amp;IF(AND(--MID(TEXT(J29,"000000000"),6,1)&gt;0,--MID(TEXT(J29,"000000000"),5,1)&lt;&gt;1),CHOOSE(MID(TEXT(J29,"000000000"),6,1)+1,," одна "," дві "," три "," чотири "," п'ять "," шість "," сім "," вісім "," дев'ять "),"")&amp;IF(AND(--MID(TEXT(J29,"000000000"),6,1)=1, --MID(TEXT(J29,"000000000"),5,1)&lt;&gt;1), " тисяча", IF(AND(--MID(TEXT(J29,"000000000"),6,1)&lt;5,--MID(TEXT(J29,"000000000"),6,1)&lt;&gt;0, --MID(TEXT(J29,"000000000"),5,1)&lt;&gt;1), " тисячі", IF(OR(--MID(TEXT(J29,"000000000"),6,1)&gt;4, --MID(TEXT(J29,"000000000"),5,1)&gt;0, --MID(TEXT(J29,"000000000"),4,1)&gt;0), " тисяч", "")))&amp;IF(--MID(TEXT(J29,"000000000"),7,1)=0,"",CHOOSE(MID(TEXT(J29,"000000000"),7,1)+1,," сто"," двісті"," триста"," чотириста"," п'ятсот"," шістсот"," сімсот"," вісімсот"," дев'ятсот"))&amp;CHOOSE(MID(TEXT(J29,"000000000"),8,1)+1,,," двадцять"," тридцять"," сорок"," п'ятдесят"," шістдесят"," сімдесят"," вісімдесят"," дев'яносто")
&amp;IF(--MID(TEXT(J29,"000000000"),8,1)&lt;&gt;1,CHOOSE(RIGHT(TEXT(J29,"000000000"))+1,," одна"," дві"," три"," чотири"," п'ять"," шість"," сім"," вісім"," дев'ять"),CHOOSE(RIGHT(TEXT(J29,"000000000"))+1," десять"," одинадцять"," дванадцять"," тринадцять"," чотирнадцять"," п'ятнадцять"," шістнадцять"," сімнадцять"," вісімнадцять"," дев'ятнадцять")))</f>
        <v>три</v>
      </c>
      <c r="D33" s="92"/>
      <c r="E33" s="92"/>
      <c r="F33" s="92"/>
      <c r="G33" s="92"/>
      <c r="H33" s="92"/>
      <c r="I33" s="92"/>
      <c r="J33" s="92"/>
      <c r="K33" s="92"/>
      <c r="L33" s="93" t="s">
        <v>41</v>
      </c>
      <c r="M33" s="93"/>
      <c r="O33" s="58"/>
    </row>
    <row r="34" spans="1:29" s="6" customFormat="1" ht="10.199999999999999" x14ac:dyDescent="0.2">
      <c r="D34" s="51" t="s">
        <v>42</v>
      </c>
      <c r="E34" s="51"/>
      <c r="F34" s="51"/>
      <c r="G34" s="51"/>
      <c r="H34" s="51"/>
      <c r="I34" s="51"/>
      <c r="O34" s="59"/>
    </row>
    <row r="35" spans="1:29" s="16" customFormat="1" ht="15.6" x14ac:dyDescent="0.3">
      <c r="A35" s="16" t="s">
        <v>43</v>
      </c>
      <c r="C35" s="83" t="str">
        <f>TRIM(IF(--MID(TEXT(K29,"000000000"),1,1)&lt;&gt;0, CHOOSE(MID(TEXT(K29,"000000000"),1,1)+1,""," сто"," двісті"," триста"," чотириста"," п'ятсот"," шістсот"," сімсот"," вісімсот"," дев'ятсот"),"")&amp;IF(--MID(TEXT(K29,"000000000"),2,1)&lt;&gt;0,IF(--MID(TEXT(K29,"000000000"),2,1)=1,CHOOSE(MID(TEXT(K29,"000000000"),3,1)+1," десять"," одинацять"," дванадцять"," тринадцять"," чотирнадцять"," п'ятнадцять"," шістнадцять"," сімнадцять"," вісімнадцять"," дев'ятнадцять"),CHOOSE(MID(TEXT(K29,"000000000"),2,1)+1,,," двадцять"," тридцять"," сорок"," п'ятдесят"," шістдесят"," сімдесят "," вісімдесят "," дев'яносто")),"")&amp;IF(AND(--MID(TEXT(K29,"000000000"),3,1)&gt;0,--MID(TEXT(K29,"000000000"),2,1)&lt;&gt;1),CHOOSE(MID(TEXT(K29,"000000000"),3,1)+1,," один"," два"," три"," чотири"," п'ять"," шість"," сім"," вісім"," дев'ять"),"")&amp;IF(AND(--MID(TEXT(K29,"000000000"),3,1)=1, --MID(TEXT(K29,"000000000"),2,1)&lt;&gt;1), " мільйон", IF(AND(--MID(TEXT(K29,"000000000"),3,1)&lt;5,--MID(TEXT(K29,"000000000"),3,1)&lt;&gt;0, --MID(TEXT(K29,"000000000"),2,1)&lt;&gt;1), " мільйони", IF(OR(--MID(TEXT(K29,"000000000"),3,1)&gt;4, --MID(TEXT(K29,"000000000"),2,1)&gt;0, --MID(TEXT(K29,"000000000"),1,1)&gt;0), " мільйонів", "")))&amp;IF(--MID(TEXT(K29,"000000000"),4,1)&lt;&gt;0, CHOOSE(MID(TEXT(K29,"000000000"),4,1)+1,""," сто"," двісті"," триста"," чотириста"," п'ятсот"," шістсот"," сімсот"," вісімсот"," дев'ятсот"),"")&amp;IF(--MID(TEXT(K29,"000000000"),5,1)&lt;&gt;0,IF(--MID(TEXT(K29,"000000000"),5,1)=1,CHOOSE(MID(TEXT(K29,"000000000"),6,1)+1," десять"," одинацять"," дванадцять"," тринадцять"," чотирнадцять"," п'ятнадцять"," шістнадцять"," сімнадцять"," вісімнадцять"," дев'ятнадцять"),CHOOSE(MID(TEXT(K29,"000000000"),5,1)+1,,," двадцять"," тридцять"," сорок"," п'ятдесят"," шістдесят"," сімдесят"," вісімдесят"," дев'яносто")),"")&amp;IF(AND(--MID(TEXT(K29,"000000000"),6,1)&gt;0,--MID(TEXT(K29,"000000000"),5,1)&lt;&gt;1),CHOOSE(MID(TEXT(K29,"000000000"),6,1)+1,," одна "," дві "," три "," чотири "," п'ять "," шість "," сім "," вісім "," дев'ять "),"")&amp;IF(AND(--MID(TEXT(K29,"000000000"),6,1)=1, --MID(TEXT(K29,"000000000"),5,1)&lt;&gt;1), " тисяча", IF(AND(--MID(TEXT(K29,"000000000"),6,1)&lt;5,--MID(TEXT(K29,"000000000"),6,1)&lt;&gt;0, --MID(TEXT(K29,"000000000"),5,1)&lt;&gt;1), " тисячі", IF(OR(--MID(TEXT(K29,"000000000"),6,1)&gt;4, --MID(TEXT(K29,"000000000"),5,1)&gt;0, --MID(TEXT(K29,"000000000"),4,1)&gt;0), " тисяч", "")))&amp;IF(--MID(TEXT(K29,"000000000"),7,1)=0,"",CHOOSE(MID(TEXT(K29,"000000000"),7,1)+1,," сто"," двісті"," триста"," чотириста"," п'ятсот"," шістсот"," сімсот"," вісімсот"," дев'ятсот"))&amp;CHOOSE(MID(TEXT(K29,"000000000"),8,1)+1,,," двадцять"," тридцять"," сорок"," п'ятдесят"," шістдесят"," сімдесят"," вісімдесят"," дев'яносто")
&amp;IF(--MID(TEXT(K29,"000000000"),8,1)&lt;&gt;1,CHOOSE(RIGHT(TEXT(INT(K29),"000000000"))+1,," одна"," дві"," три"," чотири"," п'ять"," шість"," сім"," вісім"," дев'ять"),CHOOSE(RIGHT(TEXT(K29,"000000000"))+1," десять"," одинадцять"," дванадцять"," тринадцять"," чотирнадцять"," п'ятнадцять"," шістнадцять"," сімнадцять"," вісімнадцять"," дев'ятнадцять")))</f>
        <v>три тисячі двісті п'ятдесят дев'ять</v>
      </c>
      <c r="D35" s="83"/>
      <c r="E35" s="83"/>
      <c r="F35" s="83"/>
      <c r="G35" s="83"/>
      <c r="H35" s="83"/>
      <c r="I35" s="83"/>
      <c r="J35" s="83"/>
      <c r="K35" s="20" t="s">
        <v>44</v>
      </c>
      <c r="L35" s="57">
        <f>IF((K29-TRUNC(K29))*100=0,(K29-TRUNC(K29))*100&amp;"0",(K29-TRUNC(K29))*100)</f>
        <v>98.000000000001819</v>
      </c>
      <c r="M35" s="16" t="s">
        <v>45</v>
      </c>
    </row>
    <row r="36" spans="1:29" s="6" customFormat="1" ht="10.199999999999999" x14ac:dyDescent="0.2">
      <c r="D36" s="51" t="s">
        <v>46</v>
      </c>
      <c r="E36" s="51"/>
      <c r="F36" s="51"/>
      <c r="G36" s="51"/>
      <c r="H36" s="51"/>
      <c r="I36" s="51"/>
    </row>
    <row r="37" spans="1:29" s="16" customFormat="1" ht="15.6" x14ac:dyDescent="0.3">
      <c r="A37" s="16" t="s">
        <v>47</v>
      </c>
      <c r="D37" s="60"/>
      <c r="O37" s="3"/>
    </row>
    <row r="38" spans="1:29" s="18" customFormat="1" ht="15.6" x14ac:dyDescent="0.3">
      <c r="A38" s="20" t="s">
        <v>48</v>
      </c>
      <c r="B38" s="61"/>
      <c r="C38" s="62" t="s">
        <v>73</v>
      </c>
      <c r="D38" s="62"/>
      <c r="E38" s="62"/>
      <c r="F38" s="61"/>
      <c r="G38" s="41"/>
      <c r="H38" s="41"/>
      <c r="J38" s="57" t="s">
        <v>74</v>
      </c>
      <c r="K38" s="57"/>
      <c r="L38" s="57"/>
      <c r="M38" s="57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29" s="6" customFormat="1" ht="10.199999999999999" x14ac:dyDescent="0.2">
      <c r="D39" s="51" t="s">
        <v>49</v>
      </c>
      <c r="H39" s="10" t="s">
        <v>38</v>
      </c>
      <c r="J39" s="10" t="s">
        <v>39</v>
      </c>
      <c r="O39" s="59"/>
    </row>
    <row r="40" spans="1:29" s="18" customFormat="1" ht="15.6" x14ac:dyDescent="0.3">
      <c r="A40" s="16" t="s">
        <v>50</v>
      </c>
      <c r="B40" s="16"/>
      <c r="C40" s="84" t="s">
        <v>71</v>
      </c>
      <c r="D40" s="84"/>
      <c r="E40" s="84"/>
      <c r="F40" s="85"/>
      <c r="G40" s="41"/>
      <c r="H40" s="41"/>
      <c r="J40" s="86" t="s">
        <v>68</v>
      </c>
      <c r="K40" s="86"/>
      <c r="L40" s="86"/>
      <c r="M40" s="41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1:29" s="6" customFormat="1" ht="10.199999999999999" x14ac:dyDescent="0.2">
      <c r="D41" s="51" t="s">
        <v>49</v>
      </c>
      <c r="H41" s="10" t="s">
        <v>38</v>
      </c>
      <c r="J41" s="10" t="s">
        <v>39</v>
      </c>
    </row>
    <row r="42" spans="1:29" s="16" customFormat="1" ht="15.6" x14ac:dyDescent="0.3">
      <c r="A42" s="63" t="s">
        <v>51</v>
      </c>
    </row>
    <row r="43" spans="1:29" s="4" customFormat="1" ht="34.5" customHeight="1" x14ac:dyDescent="0.25">
      <c r="B43" s="87" t="s">
        <v>52</v>
      </c>
      <c r="C43" s="88"/>
      <c r="D43" s="88"/>
      <c r="E43" s="88"/>
      <c r="F43" s="89" t="s">
        <v>53</v>
      </c>
      <c r="G43" s="89"/>
      <c r="H43" s="89"/>
      <c r="I43" s="90" t="s">
        <v>54</v>
      </c>
      <c r="J43" s="91"/>
      <c r="K43" s="88" t="s">
        <v>31</v>
      </c>
      <c r="L43" s="88"/>
      <c r="M43" s="88"/>
    </row>
    <row r="44" spans="1:29" s="3" customFormat="1" ht="19.5" customHeight="1" x14ac:dyDescent="0.25">
      <c r="B44" s="73" t="s">
        <v>55</v>
      </c>
      <c r="C44" s="74"/>
      <c r="D44" s="74"/>
      <c r="E44" s="75"/>
      <c r="F44" s="76"/>
      <c r="G44" s="76"/>
      <c r="H44" s="76"/>
      <c r="I44" s="77"/>
      <c r="J44" s="78"/>
      <c r="K44" s="79"/>
      <c r="L44" s="80"/>
      <c r="M44" s="81"/>
    </row>
    <row r="45" spans="1:29" s="3" customFormat="1" ht="19.5" customHeight="1" x14ac:dyDescent="0.25">
      <c r="B45" s="73" t="s">
        <v>55</v>
      </c>
      <c r="C45" s="74"/>
      <c r="D45" s="74"/>
      <c r="E45" s="75"/>
      <c r="F45" s="76"/>
      <c r="G45" s="76"/>
      <c r="H45" s="76"/>
      <c r="I45" s="77"/>
      <c r="J45" s="78"/>
      <c r="K45" s="82"/>
      <c r="L45" s="82"/>
      <c r="M45" s="82"/>
    </row>
    <row r="46" spans="1:29" s="3" customFormat="1" ht="6.75" customHeight="1" x14ac:dyDescent="0.25"/>
    <row r="47" spans="1:29" s="6" customFormat="1" ht="15.6" x14ac:dyDescent="0.3">
      <c r="A47" s="16" t="s">
        <v>56</v>
      </c>
      <c r="B47" s="64"/>
      <c r="C47" s="64"/>
      <c r="D47" s="64"/>
      <c r="G47" s="51"/>
      <c r="H47" s="10"/>
      <c r="I47" s="8"/>
    </row>
    <row r="48" spans="1:29" s="6" customFormat="1" ht="15.6" x14ac:dyDescent="0.3">
      <c r="A48" s="16"/>
      <c r="B48" s="68" t="s">
        <v>57</v>
      </c>
      <c r="C48" s="69"/>
      <c r="D48" s="69"/>
      <c r="E48" s="69"/>
      <c r="F48" s="69"/>
      <c r="G48" s="51"/>
      <c r="H48" s="10"/>
      <c r="I48" s="8"/>
    </row>
    <row r="49" spans="1:13" s="1" customFormat="1" ht="15.6" x14ac:dyDescent="0.3">
      <c r="A49" s="16"/>
      <c r="B49" s="70" t="s">
        <v>58</v>
      </c>
      <c r="C49" s="70"/>
      <c r="D49" s="70"/>
      <c r="E49" s="70"/>
      <c r="G49" s="39"/>
      <c r="H49" s="30"/>
      <c r="J49" s="71" t="s">
        <v>59</v>
      </c>
      <c r="K49" s="71"/>
      <c r="L49" s="71"/>
      <c r="M49" s="71"/>
    </row>
    <row r="50" spans="1:13" s="6" customFormat="1" ht="10.199999999999999" x14ac:dyDescent="0.2">
      <c r="C50" s="51"/>
      <c r="E50" s="10" t="s">
        <v>49</v>
      </c>
      <c r="H50" s="10" t="s">
        <v>38</v>
      </c>
      <c r="J50" s="10" t="s">
        <v>39</v>
      </c>
    </row>
    <row r="51" spans="1:13" s="6" customFormat="1" ht="15.6" x14ac:dyDescent="0.3">
      <c r="A51" s="65" t="s">
        <v>15</v>
      </c>
      <c r="B51"/>
      <c r="C51"/>
      <c r="D51"/>
      <c r="G51" s="51"/>
      <c r="H51" s="10"/>
      <c r="J51" s="8"/>
    </row>
    <row r="52" spans="1:13" s="6" customFormat="1" ht="9.75" customHeight="1" x14ac:dyDescent="0.3">
      <c r="A52" s="16" t="s">
        <v>60</v>
      </c>
      <c r="B52" s="52"/>
      <c r="C52" s="52"/>
      <c r="D52"/>
      <c r="G52" s="51"/>
      <c r="H52" s="10"/>
      <c r="J52" s="8"/>
    </row>
    <row r="53" spans="1:13" s="6" customFormat="1" ht="30.75" customHeight="1" x14ac:dyDescent="0.25">
      <c r="A53" s="72" t="s">
        <v>61</v>
      </c>
      <c r="B53" s="72"/>
      <c r="C53" s="72"/>
      <c r="D53" s="72"/>
      <c r="E53" s="72"/>
      <c r="F53" s="72"/>
    </row>
    <row r="54" spans="1:13" s="6" customFormat="1" ht="13.8" x14ac:dyDescent="0.25">
      <c r="A54" s="14"/>
      <c r="B54" s="30" t="s">
        <v>62</v>
      </c>
      <c r="C54" s="37"/>
      <c r="D54" s="37"/>
      <c r="E54" s="37"/>
      <c r="F54" s="14"/>
      <c r="G54" s="53"/>
      <c r="H54" s="54"/>
      <c r="J54" s="36" t="s">
        <v>63</v>
      </c>
      <c r="K54" s="36"/>
      <c r="L54" s="36"/>
      <c r="M54" s="28"/>
    </row>
    <row r="55" spans="1:13" s="6" customFormat="1" ht="10.199999999999999" x14ac:dyDescent="0.2">
      <c r="B55" s="55"/>
      <c r="C55" s="55"/>
      <c r="D55" s="56"/>
      <c r="F55" s="10"/>
      <c r="H55" s="10" t="s">
        <v>38</v>
      </c>
      <c r="J55" s="10" t="s">
        <v>39</v>
      </c>
    </row>
  </sheetData>
  <mergeCells count="47">
    <mergeCell ref="A2:G3"/>
    <mergeCell ref="A4:G4"/>
    <mergeCell ref="C7:D7"/>
    <mergeCell ref="D20:F20"/>
    <mergeCell ref="I21:M21"/>
    <mergeCell ref="A29:H29"/>
    <mergeCell ref="L29:M29"/>
    <mergeCell ref="I31:M31"/>
    <mergeCell ref="H23:H24"/>
    <mergeCell ref="I23:J23"/>
    <mergeCell ref="K23:K24"/>
    <mergeCell ref="L23:M24"/>
    <mergeCell ref="B25:D25"/>
    <mergeCell ref="L25:M25"/>
    <mergeCell ref="A23:A24"/>
    <mergeCell ref="B23:D24"/>
    <mergeCell ref="E23:E24"/>
    <mergeCell ref="F23:F24"/>
    <mergeCell ref="G23:G24"/>
    <mergeCell ref="B26:D26"/>
    <mergeCell ref="L26:M26"/>
    <mergeCell ref="B27:D27"/>
    <mergeCell ref="L27:M27"/>
    <mergeCell ref="B28:D28"/>
    <mergeCell ref="L28:M28"/>
    <mergeCell ref="B43:E43"/>
    <mergeCell ref="F43:H43"/>
    <mergeCell ref="I43:J43"/>
    <mergeCell ref="K43:M43"/>
    <mergeCell ref="C33:K33"/>
    <mergeCell ref="L33:M33"/>
    <mergeCell ref="K1:L1"/>
    <mergeCell ref="B48:F48"/>
    <mergeCell ref="B49:E49"/>
    <mergeCell ref="J49:M49"/>
    <mergeCell ref="A53:F53"/>
    <mergeCell ref="B44:E44"/>
    <mergeCell ref="F44:H44"/>
    <mergeCell ref="I44:J44"/>
    <mergeCell ref="K44:M44"/>
    <mergeCell ref="B45:E45"/>
    <mergeCell ref="F45:H45"/>
    <mergeCell ref="I45:J45"/>
    <mergeCell ref="K45:M45"/>
    <mergeCell ref="C35:J35"/>
    <mergeCell ref="C40:F40"/>
    <mergeCell ref="J40:L40"/>
  </mergeCells>
  <phoneticPr fontId="21" type="noConversion"/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uakadm</dc:creator>
  <cp:lastModifiedBy>Станіслав Гарнага</cp:lastModifiedBy>
  <cp:lastPrinted>2026-01-16T16:41:36Z</cp:lastPrinted>
  <dcterms:created xsi:type="dcterms:W3CDTF">2025-10-04T15:01:00Z</dcterms:created>
  <dcterms:modified xsi:type="dcterms:W3CDTF">2026-01-16T16:42:50Z</dcterms:modified>
</cp:coreProperties>
</file>